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BP\ED Department\Certification Archives\GPA Charts\"/>
    </mc:Choice>
  </mc:AlternateContent>
  <xr:revisionPtr revIDLastSave="0" documentId="13_ncr:1_{76CE235B-D18B-449D-9AEE-E31D9272FEEA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M10" i="1"/>
  <c r="M20" i="1" s="1"/>
  <c r="B23" i="1" s="1"/>
  <c r="M19" i="1"/>
  <c r="M18" i="1"/>
  <c r="F15" i="1"/>
  <c r="M17" i="1"/>
  <c r="C19" i="1"/>
  <c r="M16" i="1"/>
  <c r="M15" i="1"/>
  <c r="F14" i="1"/>
  <c r="F13" i="1"/>
  <c r="F12" i="1"/>
  <c r="F11" i="1"/>
  <c r="F10" i="1"/>
  <c r="M9" i="1"/>
  <c r="F9" i="1"/>
  <c r="M8" i="1"/>
  <c r="F8" i="1"/>
  <c r="M7" i="1"/>
  <c r="M6" i="1"/>
  <c r="F6" i="1"/>
  <c r="M5" i="1"/>
  <c r="F5" i="1"/>
  <c r="M4" i="1"/>
  <c r="F19" i="1" l="1"/>
  <c r="B20" i="1" s="1"/>
</calcChain>
</file>

<file path=xl/sharedStrings.xml><?xml version="1.0" encoding="utf-8"?>
<sst xmlns="http://schemas.openxmlformats.org/spreadsheetml/2006/main" count="116" uniqueCount="81">
  <si>
    <t>Course #</t>
  </si>
  <si>
    <t>Course Title</t>
  </si>
  <si>
    <t>Credit Hours</t>
  </si>
  <si>
    <t>Grade Type</t>
  </si>
  <si>
    <t>Letter Grade</t>
  </si>
  <si>
    <t>Points Earned (X) Cred Hrs</t>
  </si>
  <si>
    <t>PROFESSIONAL EDUCATION</t>
  </si>
  <si>
    <t>CONTENT AREA</t>
  </si>
  <si>
    <t>ED 388</t>
  </si>
  <si>
    <t>Exploratory Field Exp</t>
  </si>
  <si>
    <t>P/F</t>
  </si>
  <si>
    <t xml:space="preserve">LINGUISTICS &amp; LITERATURE </t>
  </si>
  <si>
    <t>(1 credit hour)</t>
  </si>
  <si>
    <t>LING 238</t>
  </si>
  <si>
    <t>Intro to Linguistics</t>
  </si>
  <si>
    <t>A-F</t>
  </si>
  <si>
    <t>ED 389</t>
  </si>
  <si>
    <t>Foundations of Education</t>
  </si>
  <si>
    <t>LING 250</t>
  </si>
  <si>
    <t>English Linguistics for Classroom</t>
  </si>
  <si>
    <t>ED 393</t>
  </si>
  <si>
    <t>Clinical Exps in Teaching</t>
  </si>
  <si>
    <t>ENG 416</t>
  </si>
  <si>
    <t>Young Adult Literature</t>
  </si>
  <si>
    <t>ED 394</t>
  </si>
  <si>
    <t>Exp in Classroom Teaching</t>
  </si>
  <si>
    <t>ENG ____</t>
  </si>
  <si>
    <t>British Literature</t>
  </si>
  <si>
    <t>ED 593</t>
  </si>
  <si>
    <t>Psych. Foundations of Education</t>
  </si>
  <si>
    <t>World Literature</t>
  </si>
  <si>
    <t>ED 601G</t>
  </si>
  <si>
    <t>Measure. &amp; Evaluation</t>
  </si>
  <si>
    <t>ENG_____</t>
  </si>
  <si>
    <t>American Literature</t>
  </si>
  <si>
    <t>ED 605G</t>
  </si>
  <si>
    <t>Psych. of the Excep. Child</t>
  </si>
  <si>
    <r>
      <t xml:space="preserve">ENG 326 </t>
    </r>
    <r>
      <rPr>
        <b/>
        <sz val="8"/>
        <color rgb="FFFF0000"/>
        <rFont val="Times New Roman"/>
        <family val="1"/>
      </rPr>
      <t>OR</t>
    </r>
  </si>
  <si>
    <t xml:space="preserve"> Literature of American Minorities</t>
  </si>
  <si>
    <t>ED 624G</t>
  </si>
  <si>
    <t>Inst. Intervent./Reading Def</t>
  </si>
  <si>
    <r>
      <t xml:space="preserve">ENG 330 </t>
    </r>
    <r>
      <rPr>
        <b/>
        <sz val="8"/>
        <color rgb="FFFF0000"/>
        <rFont val="Times New Roman"/>
        <family val="1"/>
      </rPr>
      <t>OR</t>
    </r>
  </si>
  <si>
    <t>North American Indian Lit</t>
  </si>
  <si>
    <t>ENG 608G</t>
  </si>
  <si>
    <t>Management of Instruction</t>
  </si>
  <si>
    <t>African American Lit</t>
  </si>
  <si>
    <t>ED 607G</t>
  </si>
  <si>
    <t>Applied Educational Psychology</t>
  </si>
  <si>
    <t>ENG 506 (G)</t>
  </si>
  <si>
    <t>Theory &amp; Practice of Teaching Literature</t>
  </si>
  <si>
    <t>ED 609G</t>
  </si>
  <si>
    <t>Teaching Internship</t>
  </si>
  <si>
    <t xml:space="preserve">COMPOSITION </t>
  </si>
  <si>
    <t>(8 credit hours)</t>
  </si>
  <si>
    <t>ENG 190</t>
  </si>
  <si>
    <t>Writing as Critical Thinking</t>
  </si>
  <si>
    <t>ED 681G</t>
  </si>
  <si>
    <t>Research Study in Ed (1CH)</t>
  </si>
  <si>
    <t>ENG/CRWT 204</t>
  </si>
  <si>
    <t>Creative Writing</t>
  </si>
  <si>
    <t>Credit Hours Total</t>
  </si>
  <si>
    <t>Total Points</t>
  </si>
  <si>
    <t>ENG 209</t>
  </si>
  <si>
    <t>GPA</t>
  </si>
  <si>
    <t>Professional Education</t>
  </si>
  <si>
    <t>ENG 507 (G)</t>
  </si>
  <si>
    <t>Theory/Practice of Teaching Writing</t>
  </si>
  <si>
    <t>Overall GPA must be 3.0 or higher</t>
  </si>
  <si>
    <t>ENG____</t>
  </si>
  <si>
    <t>writing workshop or advanced writing class</t>
  </si>
  <si>
    <t>for certification</t>
  </si>
  <si>
    <t xml:space="preserve">Credit Hours Total </t>
  </si>
  <si>
    <t>CONTENT</t>
  </si>
  <si>
    <t>Content Area</t>
  </si>
  <si>
    <t>Enter values in purple boxes</t>
  </si>
  <si>
    <t>English Elective</t>
  </si>
  <si>
    <t>________</t>
  </si>
  <si>
    <t>WE/Dialogues with Literature</t>
  </si>
  <si>
    <r>
      <t xml:space="preserve">ENG 331 </t>
    </r>
    <r>
      <rPr>
        <b/>
        <sz val="8"/>
        <color rgb="FFFF0000"/>
        <rFont val="Times New Roman"/>
        <family val="1"/>
      </rPr>
      <t>OR</t>
    </r>
  </si>
  <si>
    <t>ENG 618G</t>
  </si>
  <si>
    <t>Studies in Diverse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</si>
</sst>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8" xfId="0" applyFont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Protection="1">
      <protection locked="0"/>
    </xf>
    <xf numFmtId="0" fontId="5" fillId="0" borderId="23" xfId="0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Protection="1">
      <protection locked="0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0" fontId="5" fillId="2" borderId="36" xfId="0" applyFont="1" applyFill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5" fillId="4" borderId="37" xfId="0" applyFont="1" applyFill="1" applyBorder="1" applyProtection="1">
      <protection locked="0"/>
    </xf>
    <xf numFmtId="0" fontId="5" fillId="4" borderId="38" xfId="0" applyFont="1" applyFill="1" applyBorder="1" applyAlignment="1" applyProtection="1">
      <alignment horizontal="right"/>
      <protection locked="0"/>
    </xf>
    <xf numFmtId="0" fontId="5" fillId="4" borderId="38" xfId="0" applyFont="1" applyFill="1" applyBorder="1" applyProtection="1">
      <protection locked="0"/>
    </xf>
    <xf numFmtId="0" fontId="5" fillId="4" borderId="38" xfId="0" applyFont="1" applyFill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Protection="1">
      <protection locked="0"/>
    </xf>
    <xf numFmtId="0" fontId="11" fillId="0" borderId="40" xfId="0" applyFont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37" xfId="0" applyFont="1" applyBorder="1" applyProtection="1">
      <protection locked="0"/>
    </xf>
    <xf numFmtId="0" fontId="5" fillId="0" borderId="39" xfId="0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4" borderId="37" xfId="0" applyFont="1" applyFill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15" fillId="0" borderId="39" xfId="0" applyFont="1" applyBorder="1" applyProtection="1">
      <protection locked="0"/>
    </xf>
    <xf numFmtId="0" fontId="16" fillId="3" borderId="43" xfId="0" applyFont="1" applyFill="1" applyBorder="1" applyProtection="1">
      <protection locked="0"/>
    </xf>
    <xf numFmtId="0" fontId="7" fillId="3" borderId="41" xfId="0" applyFont="1" applyFill="1" applyBorder="1" applyProtection="1"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20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5" fillId="4" borderId="38" xfId="0" applyFont="1" applyFill="1" applyBorder="1"/>
    <xf numFmtId="0" fontId="5" fillId="0" borderId="21" xfId="0" applyFont="1" applyBorder="1" applyAlignment="1">
      <alignment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/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 applyProtection="1">
      <alignment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Protection="1">
      <protection locked="0"/>
    </xf>
    <xf numFmtId="0" fontId="5" fillId="0" borderId="46" xfId="0" applyFont="1" applyBorder="1" applyAlignment="1">
      <alignment vertical="center" wrapText="1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27" xfId="0" applyFont="1" applyBorder="1" applyAlignment="1" applyProtection="1">
      <alignment horizontal="right" vertical="center" wrapText="1"/>
      <protection locked="0"/>
    </xf>
    <xf numFmtId="0" fontId="9" fillId="0" borderId="28" xfId="0" applyFont="1" applyBorder="1" applyAlignment="1" applyProtection="1">
      <alignment horizontal="right" vertical="center" wrapText="1"/>
      <protection locked="0"/>
    </xf>
    <xf numFmtId="0" fontId="5" fillId="0" borderId="28" xfId="0" applyFont="1" applyBorder="1" applyAlignment="1" applyProtection="1">
      <alignment horizontal="right" vertical="center" wrapText="1"/>
      <protection locked="0"/>
    </xf>
    <xf numFmtId="0" fontId="5" fillId="0" borderId="30" xfId="0" applyFont="1" applyBorder="1" applyAlignment="1" applyProtection="1">
      <alignment horizontal="right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view="pageLayout" topLeftCell="A11" zoomScaleNormal="100" workbookViewId="0">
      <selection activeCell="J10" sqref="J10:J13"/>
    </sheetView>
  </sheetViews>
  <sheetFormatPr defaultRowHeight="15" x14ac:dyDescent="0.25"/>
  <cols>
    <col min="1" max="1" width="9.7109375" style="18" customWidth="1"/>
    <col min="2" max="2" width="19.7109375" style="18" customWidth="1"/>
    <col min="3" max="3" width="6.42578125" style="18" customWidth="1"/>
    <col min="4" max="4" width="5.42578125" style="110" customWidth="1"/>
    <col min="5" max="5" width="5.7109375" style="18" customWidth="1"/>
    <col min="6" max="6" width="6.7109375" style="18" customWidth="1"/>
    <col min="7" max="7" width="3.85546875" style="18" customWidth="1"/>
    <col min="8" max="8" width="10.85546875" style="18" customWidth="1"/>
    <col min="9" max="9" width="27.7109375" style="18" bestFit="1" customWidth="1"/>
    <col min="10" max="10" width="6" style="18" customWidth="1"/>
    <col min="11" max="11" width="9.28515625" style="18" customWidth="1"/>
    <col min="12" max="12" width="7.140625" style="18" customWidth="1"/>
    <col min="13" max="13" width="8.28515625" style="18" customWidth="1"/>
    <col min="14" max="16384" width="9.140625" style="18"/>
  </cols>
  <sheetData>
    <row r="1" spans="1:13" s="7" customFormat="1" ht="60.7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5" t="s">
        <v>0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5</v>
      </c>
    </row>
    <row r="2" spans="1:13" ht="15.75" thickBot="1" x14ac:dyDescent="0.3">
      <c r="A2" s="8"/>
      <c r="B2" s="9" t="s">
        <v>6</v>
      </c>
      <c r="C2" s="10"/>
      <c r="D2" s="11"/>
      <c r="E2" s="10"/>
      <c r="F2" s="12"/>
      <c r="G2" s="13"/>
      <c r="H2" s="14"/>
      <c r="I2" s="15" t="s">
        <v>7</v>
      </c>
      <c r="J2" s="16"/>
      <c r="K2" s="16"/>
      <c r="L2" s="16"/>
      <c r="M2" s="17"/>
    </row>
    <row r="3" spans="1:13" s="27" customFormat="1" ht="12" x14ac:dyDescent="0.2">
      <c r="A3" s="124" t="s">
        <v>8</v>
      </c>
      <c r="B3" s="19" t="s">
        <v>9</v>
      </c>
      <c r="C3" s="126"/>
      <c r="D3" s="128" t="s">
        <v>10</v>
      </c>
      <c r="E3" s="126"/>
      <c r="F3" s="130"/>
      <c r="G3" s="20"/>
      <c r="H3" s="21"/>
      <c r="I3" s="22" t="s">
        <v>11</v>
      </c>
      <c r="J3" s="23"/>
      <c r="K3" s="24"/>
      <c r="L3" s="25"/>
      <c r="M3" s="26"/>
    </row>
    <row r="4" spans="1:13" s="27" customFormat="1" ht="11.25" x14ac:dyDescent="0.2">
      <c r="A4" s="125"/>
      <c r="B4" s="29" t="s">
        <v>12</v>
      </c>
      <c r="C4" s="127"/>
      <c r="D4" s="129"/>
      <c r="E4" s="127"/>
      <c r="F4" s="131"/>
      <c r="G4" s="20"/>
      <c r="H4" s="32" t="s">
        <v>13</v>
      </c>
      <c r="I4" s="33" t="s">
        <v>14</v>
      </c>
      <c r="J4" s="34"/>
      <c r="K4" s="35" t="s">
        <v>15</v>
      </c>
      <c r="L4" s="36"/>
      <c r="M4" s="111">
        <f>IF(L4="A",4,IF(L4="B",3,IF(L4="C",2,IF(L4="D",1,0))))*J4</f>
        <v>0</v>
      </c>
    </row>
    <row r="5" spans="1:13" s="27" customFormat="1" ht="11.25" x14ac:dyDescent="0.2">
      <c r="A5" s="28" t="s">
        <v>16</v>
      </c>
      <c r="B5" s="29" t="s">
        <v>17</v>
      </c>
      <c r="C5" s="37"/>
      <c r="D5" s="31" t="s">
        <v>15</v>
      </c>
      <c r="E5" s="38"/>
      <c r="F5" s="113">
        <f>IF(E5="A",4,IF(E5="B",3,IF(E5="C",2,IF(E5="D",1,0))))*C5</f>
        <v>0</v>
      </c>
      <c r="G5" s="39"/>
      <c r="H5" s="40" t="s">
        <v>18</v>
      </c>
      <c r="I5" s="41" t="s">
        <v>19</v>
      </c>
      <c r="J5" s="42"/>
      <c r="K5" s="43" t="s">
        <v>15</v>
      </c>
      <c r="L5" s="44"/>
      <c r="M5" s="112">
        <f t="shared" ref="M5:M8" si="0">IF(L5="A",4,IF(L5="B",3,IF(L5="C",2,IF(L5="D",1,0))))*J5</f>
        <v>0</v>
      </c>
    </row>
    <row r="6" spans="1:13" s="27" customFormat="1" ht="11.25" x14ac:dyDescent="0.2">
      <c r="A6" s="28" t="s">
        <v>20</v>
      </c>
      <c r="B6" s="29" t="s">
        <v>21</v>
      </c>
      <c r="C6" s="37"/>
      <c r="D6" s="31" t="s">
        <v>15</v>
      </c>
      <c r="E6" s="38"/>
      <c r="F6" s="113">
        <f>IF(E6="A",4,IF(E6="B",3,IF(E6="C",2,IF(E6="D",1,0))))*C6</f>
        <v>0</v>
      </c>
      <c r="G6" s="39"/>
      <c r="H6" s="29" t="s">
        <v>22</v>
      </c>
      <c r="I6" s="29" t="s">
        <v>23</v>
      </c>
      <c r="J6" s="45"/>
      <c r="K6" s="31" t="s">
        <v>15</v>
      </c>
      <c r="L6" s="46"/>
      <c r="M6" s="49">
        <f t="shared" si="0"/>
        <v>0</v>
      </c>
    </row>
    <row r="7" spans="1:13" s="27" customFormat="1" ht="11.25" x14ac:dyDescent="0.2">
      <c r="A7" s="28" t="s">
        <v>24</v>
      </c>
      <c r="B7" s="29" t="s">
        <v>25</v>
      </c>
      <c r="C7" s="30"/>
      <c r="D7" s="31" t="s">
        <v>10</v>
      </c>
      <c r="E7" s="47"/>
      <c r="F7" s="48"/>
      <c r="G7" s="39"/>
      <c r="H7" s="49" t="s">
        <v>26</v>
      </c>
      <c r="I7" s="29" t="s">
        <v>27</v>
      </c>
      <c r="J7" s="37"/>
      <c r="K7" s="31" t="s">
        <v>15</v>
      </c>
      <c r="L7" s="46"/>
      <c r="M7" s="49">
        <f t="shared" si="0"/>
        <v>0</v>
      </c>
    </row>
    <row r="8" spans="1:13" s="27" customFormat="1" ht="22.5" x14ac:dyDescent="0.2">
      <c r="A8" s="28" t="s">
        <v>28</v>
      </c>
      <c r="B8" s="29" t="s">
        <v>29</v>
      </c>
      <c r="C8" s="37"/>
      <c r="D8" s="31" t="s">
        <v>15</v>
      </c>
      <c r="E8" s="38"/>
      <c r="F8" s="113">
        <f>IF(E8="A",4,IF(E8="B",3,IF(E8="C",2,IF(E8="D",1,0))))*C8</f>
        <v>0</v>
      </c>
      <c r="G8" s="39"/>
      <c r="H8" s="50" t="s">
        <v>26</v>
      </c>
      <c r="I8" s="51" t="s">
        <v>30</v>
      </c>
      <c r="J8" s="52"/>
      <c r="K8" s="35" t="s">
        <v>15</v>
      </c>
      <c r="L8" s="36"/>
      <c r="M8" s="111">
        <f t="shared" si="0"/>
        <v>0</v>
      </c>
    </row>
    <row r="9" spans="1:13" s="27" customFormat="1" ht="11.25" x14ac:dyDescent="0.2">
      <c r="A9" s="28" t="s">
        <v>31</v>
      </c>
      <c r="B9" s="29" t="s">
        <v>32</v>
      </c>
      <c r="C9" s="37"/>
      <c r="D9" s="31" t="s">
        <v>15</v>
      </c>
      <c r="E9" s="38"/>
      <c r="F9" s="113">
        <f>IF(E9="A",4,IF(E9="B",3,IF(E9="C",2,IF(E9="D",1,0))))*C9</f>
        <v>0</v>
      </c>
      <c r="G9" s="39"/>
      <c r="H9" s="53" t="s">
        <v>33</v>
      </c>
      <c r="I9" s="54" t="s">
        <v>34</v>
      </c>
      <c r="J9" s="55"/>
      <c r="K9" s="31" t="s">
        <v>15</v>
      </c>
      <c r="L9" s="56"/>
      <c r="M9" s="113">
        <f>IF(L9="A",4,IF(L9="B",3,IF(L9="C",2,IF(L9="D",1,0))))*J9</f>
        <v>0</v>
      </c>
    </row>
    <row r="10" spans="1:13" s="27" customFormat="1" ht="11.25" x14ac:dyDescent="0.2">
      <c r="A10" s="28" t="s">
        <v>35</v>
      </c>
      <c r="B10" s="29" t="s">
        <v>36</v>
      </c>
      <c r="C10" s="37"/>
      <c r="D10" s="31" t="s">
        <v>15</v>
      </c>
      <c r="E10" s="38"/>
      <c r="F10" s="113">
        <f t="shared" ref="F10:F13" si="1">IF(E10="A",4,IF(E10="B",3,IF(E10="C",2,IF(E10="D",1,0))))*C10</f>
        <v>0</v>
      </c>
      <c r="G10" s="39"/>
      <c r="H10" s="141" t="s">
        <v>37</v>
      </c>
      <c r="I10" s="57" t="s">
        <v>38</v>
      </c>
      <c r="J10" s="145"/>
      <c r="K10" s="136" t="s">
        <v>15</v>
      </c>
      <c r="L10" s="150"/>
      <c r="M10" s="153">
        <f>IF(L10="A",4,IF(L10="B",3,IF(L10="C",2,IF(L10="D",1,0))))*J10</f>
        <v>0</v>
      </c>
    </row>
    <row r="11" spans="1:13" s="27" customFormat="1" ht="22.5" x14ac:dyDescent="0.2">
      <c r="A11" s="28" t="s">
        <v>39</v>
      </c>
      <c r="B11" s="29" t="s">
        <v>40</v>
      </c>
      <c r="C11" s="37"/>
      <c r="D11" s="31" t="s">
        <v>15</v>
      </c>
      <c r="E11" s="38"/>
      <c r="F11" s="113">
        <f t="shared" si="1"/>
        <v>0</v>
      </c>
      <c r="G11" s="39"/>
      <c r="H11" s="142" t="s">
        <v>41</v>
      </c>
      <c r="I11" s="58" t="s">
        <v>42</v>
      </c>
      <c r="J11" s="146"/>
      <c r="K11" s="148"/>
      <c r="L11" s="151"/>
      <c r="M11" s="154"/>
    </row>
    <row r="12" spans="1:13" s="27" customFormat="1" ht="11.25" x14ac:dyDescent="0.2">
      <c r="A12" s="28" t="s">
        <v>43</v>
      </c>
      <c r="B12" s="29" t="s">
        <v>44</v>
      </c>
      <c r="C12" s="37"/>
      <c r="D12" s="31" t="s">
        <v>15</v>
      </c>
      <c r="E12" s="37"/>
      <c r="F12" s="113">
        <f t="shared" si="1"/>
        <v>0</v>
      </c>
      <c r="G12" s="39"/>
      <c r="H12" s="143" t="s">
        <v>78</v>
      </c>
      <c r="I12" s="140" t="s">
        <v>45</v>
      </c>
      <c r="J12" s="146"/>
      <c r="K12" s="148"/>
      <c r="L12" s="151"/>
      <c r="M12" s="154"/>
    </row>
    <row r="13" spans="1:13" s="27" customFormat="1" ht="22.5" x14ac:dyDescent="0.2">
      <c r="A13" s="28" t="s">
        <v>46</v>
      </c>
      <c r="B13" s="29" t="s">
        <v>47</v>
      </c>
      <c r="C13" s="37"/>
      <c r="D13" s="31" t="s">
        <v>15</v>
      </c>
      <c r="E13" s="37"/>
      <c r="F13" s="113">
        <f t="shared" si="1"/>
        <v>0</v>
      </c>
      <c r="G13" s="39"/>
      <c r="H13" s="144" t="s">
        <v>79</v>
      </c>
      <c r="I13" s="83" t="s">
        <v>80</v>
      </c>
      <c r="J13" s="147"/>
      <c r="K13" s="149"/>
      <c r="L13" s="152"/>
      <c r="M13" s="155"/>
    </row>
    <row r="14" spans="1:13" s="27" customFormat="1" ht="22.5" x14ac:dyDescent="0.2">
      <c r="A14" s="32" t="s">
        <v>48</v>
      </c>
      <c r="B14" s="33" t="s">
        <v>49</v>
      </c>
      <c r="C14" s="59"/>
      <c r="D14" s="60" t="s">
        <v>15</v>
      </c>
      <c r="E14" s="44"/>
      <c r="F14" s="113">
        <f t="shared" ref="F14" si="2">IF(E14="A",4,IF(E14="B",3,IF(E14="C",2,IF(E14="D",1,0))))*C14</f>
        <v>0</v>
      </c>
      <c r="G14" s="39"/>
      <c r="H14" s="62"/>
      <c r="I14" s="22" t="s">
        <v>52</v>
      </c>
      <c r="J14" s="24"/>
      <c r="K14" s="24"/>
      <c r="L14" s="25"/>
      <c r="M14" s="63"/>
    </row>
    <row r="15" spans="1:13" s="27" customFormat="1" ht="22.5" x14ac:dyDescent="0.2">
      <c r="A15" s="28" t="s">
        <v>65</v>
      </c>
      <c r="B15" s="29" t="s">
        <v>66</v>
      </c>
      <c r="C15" s="37"/>
      <c r="D15" s="60" t="s">
        <v>15</v>
      </c>
      <c r="E15" s="44"/>
      <c r="F15" s="113">
        <f>IF(E15="A",4,IF(E15="B",3,IF(E15="C",2,IF(E15="D",1,0))))*C15</f>
        <v>0</v>
      </c>
      <c r="G15" s="39"/>
      <c r="H15" s="28" t="s">
        <v>54</v>
      </c>
      <c r="I15" s="29" t="s">
        <v>55</v>
      </c>
      <c r="J15" s="66"/>
      <c r="K15" s="67" t="s">
        <v>15</v>
      </c>
      <c r="L15" s="68"/>
      <c r="M15" s="113">
        <f t="shared" ref="M15:M19" si="3">IF(L15="A",4,IF(L15="B",3,IF(L15="C",2,IF(L15="D",1,0))))*J15</f>
        <v>0</v>
      </c>
    </row>
    <row r="16" spans="1:13" s="27" customFormat="1" ht="22.5" x14ac:dyDescent="0.2">
      <c r="A16" s="132" t="s">
        <v>50</v>
      </c>
      <c r="B16" s="29" t="s">
        <v>51</v>
      </c>
      <c r="C16" s="134"/>
      <c r="D16" s="136" t="s">
        <v>10</v>
      </c>
      <c r="E16" s="134"/>
      <c r="F16" s="138"/>
      <c r="G16" s="61"/>
      <c r="H16" s="72" t="s">
        <v>58</v>
      </c>
      <c r="I16" s="29" t="s">
        <v>59</v>
      </c>
      <c r="J16" s="37"/>
      <c r="K16" s="31" t="s">
        <v>15</v>
      </c>
      <c r="L16" s="56"/>
      <c r="M16" s="113">
        <f t="shared" si="3"/>
        <v>0</v>
      </c>
    </row>
    <row r="17" spans="1:13" s="27" customFormat="1" ht="12" thickBot="1" x14ac:dyDescent="0.25">
      <c r="A17" s="133"/>
      <c r="B17" s="64" t="s">
        <v>53</v>
      </c>
      <c r="C17" s="135"/>
      <c r="D17" s="137"/>
      <c r="E17" s="135"/>
      <c r="F17" s="139"/>
      <c r="G17" s="65"/>
      <c r="H17" s="28" t="s">
        <v>62</v>
      </c>
      <c r="I17" s="29" t="s">
        <v>77</v>
      </c>
      <c r="J17" s="37"/>
      <c r="K17" s="77" t="s">
        <v>15</v>
      </c>
      <c r="L17" s="36"/>
      <c r="M17" s="113">
        <f t="shared" si="3"/>
        <v>0</v>
      </c>
    </row>
    <row r="18" spans="1:13" s="27" customFormat="1" ht="23.25" thickBot="1" x14ac:dyDescent="0.25">
      <c r="A18" s="69" t="s">
        <v>56</v>
      </c>
      <c r="B18" s="64" t="s">
        <v>57</v>
      </c>
      <c r="C18" s="70"/>
      <c r="D18" s="64"/>
      <c r="E18" s="70"/>
      <c r="F18" s="71"/>
      <c r="G18" s="65"/>
      <c r="H18" s="116" t="s">
        <v>68</v>
      </c>
      <c r="I18" s="41" t="s">
        <v>69</v>
      </c>
      <c r="J18" s="59"/>
      <c r="K18" s="60" t="s">
        <v>15</v>
      </c>
      <c r="L18" s="44"/>
      <c r="M18" s="112">
        <f t="shared" si="3"/>
        <v>0</v>
      </c>
    </row>
    <row r="19" spans="1:13" s="27" customFormat="1" ht="12" thickBot="1" x14ac:dyDescent="0.25">
      <c r="A19" s="73"/>
      <c r="B19" s="74" t="s">
        <v>60</v>
      </c>
      <c r="C19" s="115">
        <f>SUM(C8:C16,C6,C5)</f>
        <v>0</v>
      </c>
      <c r="D19" s="76"/>
      <c r="E19" s="74" t="s">
        <v>61</v>
      </c>
      <c r="F19" s="114">
        <f>SUM(F5:F16)</f>
        <v>0</v>
      </c>
      <c r="G19" s="61"/>
      <c r="H19" s="119" t="s">
        <v>76</v>
      </c>
      <c r="I19" s="120" t="s">
        <v>75</v>
      </c>
      <c r="J19" s="121"/>
      <c r="K19" s="87" t="s">
        <v>15</v>
      </c>
      <c r="L19" s="122"/>
      <c r="M19" s="123">
        <f t="shared" si="3"/>
        <v>0</v>
      </c>
    </row>
    <row r="20" spans="1:13" s="27" customFormat="1" ht="19.5" thickBot="1" x14ac:dyDescent="0.35">
      <c r="A20" s="78" t="s">
        <v>63</v>
      </c>
      <c r="B20" s="79" t="e">
        <f>(F19/C19)</f>
        <v>#DIV/0!</v>
      </c>
      <c r="C20" s="80" t="s">
        <v>64</v>
      </c>
      <c r="D20" s="81"/>
      <c r="E20" s="82"/>
      <c r="F20" s="83"/>
      <c r="G20" s="83"/>
      <c r="I20" s="90" t="s">
        <v>71</v>
      </c>
      <c r="J20" s="117">
        <f>SUM(J4:J10, J15:J19)</f>
        <v>0</v>
      </c>
      <c r="K20" s="75"/>
      <c r="L20" s="74" t="s">
        <v>61</v>
      </c>
      <c r="M20" s="118">
        <f>SUM(M4:M10, M15:M19)</f>
        <v>0</v>
      </c>
    </row>
    <row r="21" spans="1:13" s="27" customFormat="1" ht="15.75" thickBot="1" x14ac:dyDescent="0.3">
      <c r="A21" s="84" t="s">
        <v>6</v>
      </c>
      <c r="B21" s="85"/>
      <c r="C21" s="86" t="s">
        <v>67</v>
      </c>
      <c r="D21" s="83"/>
      <c r="E21" s="83"/>
      <c r="F21" s="83"/>
      <c r="G21" s="83"/>
      <c r="H21" s="13"/>
      <c r="I21" s="13"/>
      <c r="J21" s="13"/>
      <c r="K21" s="13"/>
      <c r="L21" s="13"/>
      <c r="M21" s="13"/>
    </row>
    <row r="22" spans="1:13" s="27" customFormat="1" ht="16.5" thickBot="1" x14ac:dyDescent="0.3">
      <c r="A22" s="83"/>
      <c r="B22" s="83"/>
      <c r="C22" s="88" t="s">
        <v>70</v>
      </c>
      <c r="D22" s="89"/>
      <c r="E22" s="83"/>
      <c r="F22" s="83"/>
      <c r="G22" s="83"/>
      <c r="I22" s="96" t="s">
        <v>74</v>
      </c>
      <c r="J22" s="97"/>
      <c r="K22" s="98"/>
      <c r="L22" s="13"/>
      <c r="M22" s="13"/>
    </row>
    <row r="23" spans="1:13" s="27" customFormat="1" ht="18.75" x14ac:dyDescent="0.3">
      <c r="A23" s="91" t="s">
        <v>63</v>
      </c>
      <c r="B23" s="92" t="e">
        <f>(M20/J20)</f>
        <v>#DIV/0!</v>
      </c>
      <c r="C23" s="83"/>
      <c r="D23" s="89"/>
      <c r="E23" s="83"/>
      <c r="F23" s="83"/>
      <c r="G23" s="83"/>
      <c r="H23" s="101"/>
      <c r="I23"/>
      <c r="J23"/>
      <c r="K23"/>
      <c r="L23"/>
      <c r="M23"/>
    </row>
    <row r="24" spans="1:13" s="27" customFormat="1" ht="15.75" thickBot="1" x14ac:dyDescent="0.3">
      <c r="A24" s="94" t="s">
        <v>72</v>
      </c>
      <c r="B24" s="95"/>
      <c r="C24" s="80" t="s">
        <v>73</v>
      </c>
      <c r="D24" s="81"/>
      <c r="E24" s="83"/>
      <c r="F24" s="83"/>
      <c r="G24" s="83"/>
      <c r="H24" s="18"/>
      <c r="I24" s="83"/>
      <c r="J24" s="18"/>
      <c r="K24" s="18"/>
      <c r="L24" s="18"/>
      <c r="M24" s="18"/>
    </row>
    <row r="25" spans="1:13" s="27" customFormat="1" x14ac:dyDescent="0.25">
      <c r="A25" s="83"/>
      <c r="B25" s="83"/>
      <c r="C25" s="86" t="s">
        <v>67</v>
      </c>
      <c r="D25" s="83"/>
      <c r="E25" s="83"/>
      <c r="F25" s="83"/>
      <c r="G25" s="83"/>
      <c r="H25" s="18"/>
      <c r="I25" s="18"/>
      <c r="J25" s="18"/>
      <c r="K25" s="18"/>
      <c r="L25" s="18"/>
      <c r="M25" s="18"/>
    </row>
    <row r="26" spans="1:13" s="27" customFormat="1" ht="18.75" x14ac:dyDescent="0.3">
      <c r="A26" s="99"/>
      <c r="B26" s="100"/>
      <c r="C26" s="88" t="s">
        <v>70</v>
      </c>
      <c r="D26" s="89"/>
      <c r="E26" s="83"/>
      <c r="F26" s="83"/>
      <c r="G26" s="83"/>
      <c r="H26" s="105"/>
      <c r="I26" s="13"/>
      <c r="J26" s="13"/>
      <c r="K26" s="13"/>
      <c r="L26" s="13"/>
      <c r="M26" s="13"/>
    </row>
    <row r="27" spans="1:13" s="27" customFormat="1" ht="12" customHeight="1" x14ac:dyDescent="0.25">
      <c r="A27" s="102"/>
      <c r="B27" s="101"/>
      <c r="C27" s="103"/>
      <c r="D27" s="104"/>
      <c r="E27" s="103"/>
      <c r="F27" s="103"/>
      <c r="G27" s="103"/>
      <c r="H27" s="105"/>
      <c r="I27" s="18"/>
      <c r="J27" s="18"/>
      <c r="K27" s="18"/>
      <c r="L27" s="18"/>
      <c r="M27" s="18"/>
    </row>
    <row r="28" spans="1:13" s="27" customFormat="1" ht="11.25" customHeight="1" x14ac:dyDescent="0.25">
      <c r="A28" s="83"/>
      <c r="B28" s="83"/>
      <c r="C28" s="83"/>
      <c r="D28" s="89"/>
      <c r="E28" s="83"/>
      <c r="F28" s="83"/>
      <c r="G28" s="83"/>
      <c r="H28" s="18"/>
      <c r="I28" s="18"/>
      <c r="J28" s="18"/>
      <c r="K28" s="18"/>
      <c r="L28" s="18"/>
      <c r="M28" s="18"/>
    </row>
    <row r="29" spans="1:13" s="27" customFormat="1" ht="11.25" customHeight="1" x14ac:dyDescent="0.25">
      <c r="A29" s="83"/>
      <c r="B29" s="83"/>
      <c r="C29" s="83"/>
      <c r="D29" s="89"/>
      <c r="E29" s="83"/>
      <c r="F29" s="83"/>
      <c r="G29" s="83"/>
      <c r="H29" s="105"/>
      <c r="I29" s="13"/>
      <c r="J29" s="13"/>
      <c r="K29" s="13"/>
      <c r="L29" s="13"/>
      <c r="M29" s="13"/>
    </row>
    <row r="30" spans="1:13" s="27" customFormat="1" ht="11.25" customHeight="1" x14ac:dyDescent="0.25">
      <c r="A30" s="83"/>
      <c r="B30" s="83"/>
      <c r="C30" s="83"/>
      <c r="D30" s="89"/>
      <c r="E30" s="83"/>
      <c r="F30" s="83"/>
      <c r="G30" s="83"/>
      <c r="H30" s="105"/>
      <c r="I30" s="18"/>
      <c r="J30" s="18"/>
      <c r="K30" s="18"/>
      <c r="L30" s="18"/>
      <c r="M30" s="18"/>
    </row>
    <row r="31" spans="1:13" s="27" customFormat="1" ht="11.25" customHeight="1" x14ac:dyDescent="0.25">
      <c r="A31" s="83"/>
      <c r="B31" s="83"/>
      <c r="C31" s="83"/>
      <c r="D31" s="89"/>
      <c r="E31" s="83"/>
      <c r="F31" s="83"/>
      <c r="G31" s="83"/>
      <c r="H31" s="18"/>
      <c r="I31" s="18"/>
      <c r="J31" s="18"/>
      <c r="K31" s="18"/>
      <c r="L31" s="18"/>
      <c r="M31" s="18"/>
    </row>
    <row r="32" spans="1:13" s="27" customFormat="1" ht="11.25" customHeight="1" x14ac:dyDescent="0.25">
      <c r="A32" s="83"/>
      <c r="B32" s="83"/>
      <c r="C32" s="83"/>
      <c r="D32" s="89"/>
      <c r="E32" s="83"/>
      <c r="F32" s="83"/>
      <c r="G32" s="83"/>
      <c r="H32" s="18"/>
      <c r="I32" s="18"/>
      <c r="J32" s="18"/>
      <c r="K32" s="18"/>
      <c r="L32" s="18"/>
      <c r="M32" s="18"/>
    </row>
    <row r="33" spans="1:14" s="27" customFormat="1" ht="12.75" customHeight="1" x14ac:dyDescent="0.25">
      <c r="A33" s="83"/>
      <c r="B33" s="83"/>
      <c r="C33" s="83"/>
      <c r="D33" s="89"/>
      <c r="E33" s="83"/>
      <c r="F33" s="93"/>
      <c r="G33" s="93"/>
      <c r="H33" s="18"/>
      <c r="I33" s="18"/>
      <c r="J33" s="18"/>
      <c r="K33" s="18"/>
      <c r="L33" s="18"/>
      <c r="M33" s="18"/>
    </row>
    <row r="34" spans="1:14" s="27" customFormat="1" ht="12" customHeight="1" x14ac:dyDescent="0.25">
      <c r="A34" s="106"/>
      <c r="B34" s="13"/>
      <c r="C34" s="13"/>
      <c r="D34" s="89"/>
      <c r="E34" s="83"/>
      <c r="F34" s="83"/>
      <c r="G34" s="83"/>
      <c r="H34" s="18"/>
      <c r="I34" s="18"/>
      <c r="J34" s="18"/>
      <c r="K34" s="18"/>
      <c r="L34" s="18"/>
      <c r="M34" s="18"/>
    </row>
    <row r="35" spans="1:14" s="27" customFormat="1" x14ac:dyDescent="0.25">
      <c r="A35" s="83"/>
      <c r="B35" s="83"/>
      <c r="C35" s="83"/>
      <c r="D35" s="89"/>
      <c r="E35" s="83"/>
      <c r="F35" s="83"/>
      <c r="G35" s="83"/>
      <c r="H35" s="18"/>
      <c r="I35" s="18"/>
      <c r="J35" s="18"/>
      <c r="K35" s="18"/>
      <c r="L35" s="18"/>
      <c r="M35" s="18"/>
    </row>
    <row r="36" spans="1:14" s="27" customFormat="1" x14ac:dyDescent="0.25">
      <c r="A36" s="83"/>
      <c r="B36" s="83"/>
      <c r="C36" s="83"/>
      <c r="D36" s="89"/>
      <c r="E36" s="83"/>
      <c r="H36" s="18"/>
      <c r="I36" s="18"/>
      <c r="J36" s="18"/>
      <c r="K36" s="18"/>
      <c r="L36" s="18"/>
      <c r="M36" s="18"/>
    </row>
    <row r="37" spans="1:14" s="27" customFormat="1" x14ac:dyDescent="0.25">
      <c r="D37" s="107"/>
      <c r="H37" s="18"/>
      <c r="I37" s="18"/>
      <c r="J37" s="18"/>
      <c r="K37" s="18"/>
      <c r="L37" s="18"/>
      <c r="M37" s="18"/>
    </row>
    <row r="38" spans="1:14" s="27" customFormat="1" x14ac:dyDescent="0.25">
      <c r="D38" s="107"/>
      <c r="H38" s="18"/>
      <c r="I38" s="18"/>
      <c r="J38" s="18"/>
      <c r="K38" s="18"/>
      <c r="L38" s="18"/>
      <c r="M38" s="18"/>
    </row>
    <row r="39" spans="1:14" s="27" customFormat="1" ht="11.25" customHeight="1" x14ac:dyDescent="0.25">
      <c r="D39" s="108"/>
      <c r="E39" s="108"/>
      <c r="H39" s="18"/>
      <c r="I39" s="18"/>
      <c r="J39" s="18"/>
      <c r="K39" s="18"/>
      <c r="L39" s="18"/>
      <c r="M39" s="18"/>
    </row>
    <row r="40" spans="1:14" s="27" customFormat="1" ht="12" customHeight="1" x14ac:dyDescent="0.25">
      <c r="D40" s="109"/>
      <c r="E40" s="61"/>
      <c r="H40" s="18"/>
      <c r="I40" s="18"/>
      <c r="J40" s="18"/>
      <c r="K40" s="18"/>
      <c r="L40" s="18"/>
      <c r="M40" s="18"/>
    </row>
    <row r="41" spans="1:14" s="27" customFormat="1" x14ac:dyDescent="0.25">
      <c r="D41" s="107"/>
      <c r="F41" s="18"/>
      <c r="G41" s="18"/>
      <c r="H41" s="18"/>
      <c r="I41" s="18"/>
      <c r="J41" s="18"/>
      <c r="K41" s="18"/>
      <c r="L41" s="18"/>
      <c r="M41" s="18"/>
      <c r="N41" s="18"/>
    </row>
  </sheetData>
  <mergeCells count="14">
    <mergeCell ref="J10:J13"/>
    <mergeCell ref="K10:K13"/>
    <mergeCell ref="L10:L13"/>
    <mergeCell ref="M10:M13"/>
    <mergeCell ref="A16:A17"/>
    <mergeCell ref="C16:C17"/>
    <mergeCell ref="D16:D17"/>
    <mergeCell ref="E16:E17"/>
    <mergeCell ref="F16:F17"/>
    <mergeCell ref="A3:A4"/>
    <mergeCell ref="C3:C4"/>
    <mergeCell ref="D3:D4"/>
    <mergeCell ref="E3:E4"/>
    <mergeCell ref="F3:F4"/>
  </mergeCells>
  <printOptions headings="1"/>
  <pageMargins left="0.25" right="0.25" top="0.75" bottom="0.75" header="0.3" footer="0.3"/>
  <pageSetup orientation="landscape" r:id="rId1"/>
  <headerFooter>
    <oddHeader>&amp;L&amp;"-,Bold"ENGLISH&amp;"-,Regular"
&amp;9(grades 9-12 certification)&amp;C&amp;"-,Bold"Name:&amp;"-,Regular"
________________________&amp;R&amp;"Bell MT,Regular"&amp;9GPA Table *3.00 - GPA for professional
education and content area (not per individual course)</oddHeader>
    <oddFooter>&amp;L&amp;"Bell MT,Regular"&amp;9For questions and help please see: Dr. Rebecca Dierking&amp;C&amp;"Bell MT,Regular"&amp;9Current as of 09/17/2025&amp;R&amp;"Bell MT,Regular"&amp;9Revised to meet DESE requirements as of Sept.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Truman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Hatfield, Charisse</dc:creator>
  <cp:lastModifiedBy>Hatfield, Charisse</cp:lastModifiedBy>
  <cp:lastPrinted>2022-07-06T13:27:14Z</cp:lastPrinted>
  <dcterms:created xsi:type="dcterms:W3CDTF">2022-07-06T13:12:02Z</dcterms:created>
  <dcterms:modified xsi:type="dcterms:W3CDTF">2025-09-17T20:32:54Z</dcterms:modified>
</cp:coreProperties>
</file>